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012023\"/>
    </mc:Choice>
  </mc:AlternateContent>
  <xr:revisionPtr revIDLastSave="0" documentId="13_ncr:1_{2395451F-935B-4ECD-B862-521A70D50AB6}" xr6:coauthVersionLast="46" xr6:coauthVersionMax="46" xr10:uidLastSave="{00000000-0000-0000-0000-000000000000}"/>
  <bookViews>
    <workbookView xWindow="3810" yWindow="3810" windowWidth="21600" windowHeight="11385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81029"/>
</workbook>
</file>

<file path=xl/calcChain.xml><?xml version="1.0" encoding="utf-8"?>
<calcChain xmlns="http://schemas.openxmlformats.org/spreadsheetml/2006/main">
  <c r="D58" i="62" l="1"/>
  <c r="C58" i="62"/>
  <c r="D56" i="62"/>
  <c r="C56" i="62"/>
  <c r="D54" i="62"/>
  <c r="C54" i="62"/>
  <c r="D52" i="62"/>
  <c r="C52" i="62"/>
  <c r="D50" i="62"/>
  <c r="C50" i="62"/>
  <c r="D100" i="62"/>
  <c r="C100" i="62"/>
  <c r="D103" i="62"/>
  <c r="C103" i="62"/>
  <c r="D109" i="62"/>
  <c r="C109" i="62"/>
  <c r="D111" i="62"/>
  <c r="C111" i="62"/>
  <c r="D113" i="62"/>
  <c r="C113" i="62"/>
  <c r="D121" i="62"/>
  <c r="D98" i="62" s="1"/>
  <c r="C121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D62" i="62"/>
  <c r="C62" i="62"/>
  <c r="D37" i="62"/>
  <c r="C37" i="62"/>
  <c r="D28" i="62"/>
  <c r="C28" i="62"/>
  <c r="D20" i="62"/>
  <c r="C20" i="62"/>
  <c r="D15" i="62"/>
  <c r="C15" i="62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C99" i="62"/>
  <c r="C98" i="62" s="1"/>
  <c r="D61" i="62"/>
  <c r="C61" i="62"/>
  <c r="F14" i="59"/>
  <c r="G14" i="59"/>
  <c r="A1" i="59"/>
  <c r="A1" i="64" s="1"/>
  <c r="D48" i="62" l="1"/>
  <c r="C48" i="62"/>
  <c r="A1" i="63"/>
  <c r="E1" i="62" l="1"/>
  <c r="E2" i="62"/>
  <c r="E3" i="62"/>
  <c r="D131" i="62" l="1"/>
  <c r="C131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C37" i="64" l="1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<sst xmlns="http://schemas.openxmlformats.org/spreadsheetml/2006/main" count="933" uniqueCount="657">
  <si>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</si>
  <si>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</si>
  <si>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</si>
  <si>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</si>
  <si>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</si>
  <si>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</si>
  <si>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</si>
  <si>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</si>
  <si>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</si>
  <si>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</si>
  <si>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</si>
  <si>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</si>
  <si>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</si>
  <si>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</si>
  <si>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</si>
  <si>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</si>
  <si>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</si>
  <si>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</si>
  <si>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</si>
  <si>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</si>
  <si>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</si>
  <si>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</si>
  <si>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</si>
  <si>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</si>
  <si>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</si>
  <si>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</si>
  <si>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</si>
  <si>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</si>
  <si>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</si>
  <si>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</si>
  <si>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</si>
  <si>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</si>
  <si>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</si>
  <si>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</si>
  <si>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</si>
  <si>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</si>
  <si>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</si>
  <si>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</si>
  <si>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</si>
  <si>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</si>
  <si>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</si>
  <si>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</si>
  <si>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</si>
  <si>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</si>
  <si>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</si>
  <si>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</si>
  <si>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</si>
  <si>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</si>
  <si>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</si>
  <si>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</si>
  <si>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</si>
  <si>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</si>
  <si>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</si>
  <si>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</si>
  <si>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</si>
  <si>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</si>
  <si>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</si>
  <si>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</si>
  <si>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</si>
  <si>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</si>
  <si>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</si>
  <si>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</si>
  <si>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</si>
  <si>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</si>
  <si>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</si>
  <si>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</si>
  <si>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</si>
  <si>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</si>
  <si>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</si>
  <si>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</si>
  <si>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</si>
  <si>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</si>
  <si>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</si>
  <si>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</si>
  <si>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</si>
  <si>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</si>
  <si>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</si>
  <si>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</si>
  <si>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</si>
  <si>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</si>
  <si>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</si>
  <si>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</si>
  <si>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</si>
  <si>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</si>
  <si>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</si>
  <si>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</si>
  <si>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</si>
  <si>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</si>
  <si>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</si>
  <si>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</si>
  <si>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</si>
  <si>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</si>
  <si>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</si>
  <si>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</si>
  <si>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</si>
  <si>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</si>
  <si>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</si>
  <si>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</si>
  <si>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</si>
  <si>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</si>
  <si>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</si>
  <si>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</si>
  <si>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</si>
  <si>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</si>
  <si>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</si>
  <si>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</si>
  <si>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</si>
  <si>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</si>
  <si>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</si>
  <si>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</si>
  <si>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</si>
  <si>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</si>
  <si>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</si>
  <si>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</si>
  <si>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</si>
  <si>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</si>
  <si>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</si>
  <si>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</si>
  <si>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</si>
  <si>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</si>
  <si>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</si>
  <si>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</si>
  <si>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</si>
  <si>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</si>
  <si>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</si>
  <si>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</si>
  <si>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</si>
  <si>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</si>
  <si>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</si>
  <si>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</si>
  <si>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</si>
  <si>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</si>
  <si>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</si>
  <si>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</si>
  <si>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</si>
  <si>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</si>
  <si>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</si>
  <si>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</si>
  <si>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</si>
  <si>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</si>
  <si>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</si>
  <si>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</si>
  <si>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</si>
  <si>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</si>
  <si>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</si>
  <si>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</si>
  <si>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</si>
  <si>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</si>
  <si>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</si>
  <si>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</si>
  <si>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</si>
  <si>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</si>
  <si>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</si>
  <si>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</si>
  <si>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</si>
  <si>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</si>
  <si>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</si>
  <si>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</si>
  <si>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</si>
  <si>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</si>
  <si>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</si>
  <si>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</si>
  <si>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</si>
  <si>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</si>
  <si>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</si>
  <si>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</si>
  <si>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</si>
  <si>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</si>
  <si>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</si>
  <si>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</si>
  <si>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</si>
  <si>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</si>
  <si>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</si>
  <si>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</si>
  <si>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</si>
  <si>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</si>
  <si>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</si>
  <si>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</si>
  <si>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</si>
  <si>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</si>
  <si>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</si>
  <si>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</si>
  <si>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</si>
  <si>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</si>
  <si>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</si>
  <si>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</si>
  <si>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</si>
  <si>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</si>
  <si>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</si>
  <si>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</si>
  <si>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</si>
  <si>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</si>
  <si>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</si>
  <si>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</si>
  <si>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</si>
  <si>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</si>
  <si>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</si>
  <si>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</si>
  <si>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</si>
  <si>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</si>
  <si>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</si>
  <si>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</si>
  <si>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</si>
  <si>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</si>
  <si>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</si>
  <si>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</si>
  <si>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</si>
  <si>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</si>
  <si>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</si>
  <si>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</si>
  <si>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</si>
  <si>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</si>
  <si>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</si>
  <si>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</si>
  <si>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</si>
  <si>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</si>
  <si>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</si>
  <si>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</si>
  <si>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</si>
  <si>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</si>
  <si>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</si>
  <si>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</si>
  <si>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</si>
  <si>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</si>
  <si>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</si>
  <si>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</si>
  <si>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</si>
  <si>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</si>
  <si>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</si>
  <si>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</si>
  <si>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</si>
  <si>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</si>
  <si>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</si>
  <si>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</si>
  <si>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</si>
  <si>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</si>
  <si>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</si>
  <si>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</si>
  <si>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</si>
  <si>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</si>
  <si>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</si>
  <si>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</si>
  <si>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</si>
  <si>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</si>
  <si>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</si>
  <si>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</si>
  <si>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</si>
  <si>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</si>
  <si>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</si>
  <si>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</si>
  <si>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</si>
  <si>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</si>
  <si>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</si>
  <si>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</si>
  <si>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</si>
  <si>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</si>
  <si>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</si>
  <si>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</si>
  <si>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</si>
  <si>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</si>
  <si>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</si>
  <si>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</si>
  <si>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</si>
  <si>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</si>
  <si>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</si>
  <si>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</si>
  <si>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</si>
  <si>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</si>
  <si>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</si>
  <si>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</si>
  <si>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</si>
  <si>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</si>
  <si>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</si>
  <si>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</si>
  <si>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</si>
  <si>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</si>
  <si>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</si>
  <si>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</si>
  <si>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</si>
  <si>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</si>
  <si>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</si>
  <si>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</si>
  <si>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</si>
  <si>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</si>
  <si>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</si>
  <si>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</si>
  <si>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</si>
  <si>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</si>
  <si>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</si>
  <si>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</si>
  <si>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</si>
  <si>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</si>
  <si>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</si>
  <si>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</si>
  <si>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</si>
  <si>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</si>
  <si>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</si>
  <si>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</si>
  <si>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</si>
  <si>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</si>
  <si>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</si>
  <si>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</si>
  <si>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</si>
  <si>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</si>
  <si>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</si>
  <si>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</si>
  <si>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</si>
  <si>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</si>
  <si>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</si>
  <si>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</si>
  <si>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</si>
  <si>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</si>
  <si>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</si>
  <si>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</si>
  <si>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</si>
  <si>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</si>
  <si>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</si>
  <si>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</si>
  <si>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</si>
  <si>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</si>
  <si>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</si>
  <si>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</si>
  <si>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</si>
  <si>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</si>
  <si>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</si>
  <si>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</si>
  <si>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</si>
  <si>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</si>
  <si>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</si>
  <si>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</si>
  <si>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</si>
  <si>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</si>
  <si>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</si>
  <si>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</si>
  <si>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</si>
  <si>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</si>
  <si>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</si>
  <si>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</si>
  <si>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</si>
  <si>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</si>
  <si>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</si>
  <si>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</si>
  <si>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</si>
  <si>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</si>
  <si>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</si>
  <si>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</si>
  <si>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</si>
  <si>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</si>
  <si>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</si>
  <si>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</si>
  <si>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</si>
  <si>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</si>
  <si>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</si>
  <si>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</si>
  <si>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</si>
  <si>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</si>
  <si>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</si>
  <si>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</si>
  <si>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</si>
  <si>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</si>
  <si>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</si>
  <si>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</si>
  <si>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</si>
  <si>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</si>
  <si>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</si>
  <si>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</si>
  <si>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</si>
  <si>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</si>
  <si>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</si>
  <si>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</si>
  <si>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</si>
  <si>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</si>
  <si>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</si>
  <si>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</si>
  <si>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</si>
  <si>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</si>
  <si>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</si>
  <si>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</si>
  <si>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</si>
  <si>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</si>
  <si>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</si>
  <si>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</si>
  <si>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</si>
  <si>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</si>
  <si>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</si>
  <si>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</si>
  <si>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</si>
  <si>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</si>
  <si>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</si>
  <si>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</si>
  <si>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</si>
  <si>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</si>
  <si>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</si>
  <si>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</si>
  <si>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</si>
  <si>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</si>
  <si>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</si>
  <si>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</si>
  <si>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</si>
  <si>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</si>
  <si>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</si>
  <si>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</si>
  <si>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</si>
  <si>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</si>
  <si>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</si>
  <si>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</si>
  <si>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</si>
  <si>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</si>
  <si>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</si>
  <si>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</si>
  <si>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</si>
  <si>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</si>
  <si>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</si>
  <si>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</si>
  <si>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</si>
  <si>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</si>
  <si>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</si>
  <si>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</si>
  <si>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</si>
  <si>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</si>
  <si>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</si>
  <si>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</si>
  <si>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</si>
  <si>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</si>
  <si>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</si>
  <si>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</si>
  <si>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</si>
  <si>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</si>
  <si>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</si>
  <si>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</si>
  <si>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</si>
  <si>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</si>
  <si>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</si>
  <si>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</si>
  <si>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</si>
  <si>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</si>
  <si>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</si>
  <si>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</si>
  <si>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</si>
  <si>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</si>
  <si>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</si>
  <si>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</si>
  <si>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</si>
  <si>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</si>
  <si>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</si>
  <si>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</si>
  <si>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</si>
  <si>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</si>
  <si>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</si>
  <si>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</si>
  <si>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</si>
  <si>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</si>
  <si>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</si>
  <si>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</si>
  <si>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</si>
  <si>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</si>
  <si>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</si>
  <si>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</si>
  <si>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</si>
  <si>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</si>
  <si>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</si>
  <si>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</si>
  <si>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</si>
  <si>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</si>
  <si>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</si>
  <si>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</si>
  <si>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</si>
  <si>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</si>
  <si>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</si>
  <si>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</si>
  <si>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</si>
  <si>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</si>
  <si>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</si>
  <si>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</si>
  <si>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</si>
  <si>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</si>
  <si>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</si>
  <si>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</si>
  <si>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</si>
  <si>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</si>
  <si>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</si>
  <si>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</si>
  <si>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</si>
  <si>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</si>
  <si>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</si>
  <si>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</si>
  <si>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</si>
  <si>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</si>
  <si>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</si>
  <si>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</si>
  <si>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</si>
  <si>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</si>
  <si>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</si>
  <si>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</si>
  <si>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</si>
  <si>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</si>
  <si>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</si>
  <si>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</si>
  <si>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</si>
  <si>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</si>
  <si>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</si>
  <si>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</si>
  <si>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</si>
  <si>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</si>
  <si>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</si>
  <si>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</si>
  <si>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</si>
  <si>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</si>
  <si>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</si>
  <si>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</si>
  <si>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</si>
  <si>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</si>
  <si>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</si>
  <si>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</si>
  <si>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</si>
  <si>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</si>
  <si>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</si>
  <si>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</si>
  <si>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</si>
  <si>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</si>
  <si>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</si>
  <si>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</si>
  <si>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</si>
  <si>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</si>
  <si>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</si>
  <si>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</si>
  <si>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</si>
  <si>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</si>
  <si>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</si>
  <si>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</si>
  <si>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</si>
  <si>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</si>
  <si>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</si>
  <si>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</si>
  <si>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</si>
  <si>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</si>
  <si>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</si>
  <si>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</si>
  <si>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</si>
  <si>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</si>
  <si>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</si>
  <si>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</si>
  <si>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</si>
  <si>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</si>
  <si>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</si>
  <si>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</si>
  <si>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</si>
  <si>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</si>
  <si>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</si>
  <si>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</si>
  <si>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</si>
  <si>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</si>
  <si>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</si>
  <si>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</si>
  <si>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</si>
  <si>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</si>
  <si>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</si>
  <si>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</si>
  <si>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</si>
  <si>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</si>
  <si>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</si>
  <si>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</si>
  <si>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</si>
  <si>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</si>
  <si>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</si>
  <si>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</si>
  <si>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</si>
  <si>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</si>
  <si>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</si>
  <si>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</si>
  <si>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</si>
  <si>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</si>
  <si>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</si>
  <si>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</si>
  <si>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</si>
  <si>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</si>
  <si>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</si>
  <si>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</si>
  <si>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</si>
  <si>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</si>
  <si>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</si>
  <si>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</si>
  <si>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</si>
  <si>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</si>
  <si>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</si>
  <si>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</si>
  <si>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</si>
  <si>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</si>
  <si>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</si>
  <si>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</si>
  <si>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</si>
  <si>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</si>
  <si>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</si>
  <si>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</si>
  <si>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</si>
  <si>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</si>
  <si>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</si>
  <si>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</si>
  <si>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</si>
  <si>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</si>
  <si>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</si>
  <si>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</si>
  <si>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</si>
  <si>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</si>
  <si>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</si>
  <si>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</si>
  <si>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</si>
  <si>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</si>
  <si>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</si>
  <si>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</si>
  <si>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</si>
  <si>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</si>
  <si>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</si>
  <si>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</si>
  <si>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</si>
  <si>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</si>
  <si>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</si>
  <si>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</si>
  <si>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</si>
  <si>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</si>
  <si>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</si>
  <si>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</si>
  <si>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</si>
  <si>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</si>
  <si>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</si>
  <si>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</si>
  <si>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</si>
  <si>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</si>
  <si>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</si>
  <si>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</si>
  <si>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</si>
  <si>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</si>
  <si>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</si>
  <si>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</si>
  <si>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</si>
  <si>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</si>
  <si>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</si>
  <si>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</si>
  <si>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</si>
  <si>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</si>
  <si>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</si>
  <si>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</si>
  <si>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</si>
  <si>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</si>
  <si>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</si>
  <si>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ACAMBARO, GTO. 2023</t>
  </si>
  <si>
    <t>CORRESPONDIENTE DEL 01 DE ENERO DEL 2023 AL 31 DE MARZO DEL 2023</t>
  </si>
  <si>
    <t xml:space="preserve">      _________________________                                    ______________________________</t>
  </si>
  <si>
    <t xml:space="preserve">        LIC. CLAUDIA SILVA CAMPOS                                       C.P. CLAUDIA SALINAS CERVANTES</t>
  </si>
  <si>
    <t xml:space="preserve">           PRESIDENTE MUNICIPAL                                                       TESORERO MUNICIPAL</t>
  </si>
  <si>
    <t>Bajo protesta de decir verdad declaramos que los Estados Financieros y sus notas, son razonablemente</t>
  </si>
  <si>
    <t>correctos y son responsabilidad del emisor.</t>
  </si>
  <si>
    <t xml:space="preserve">                                                                                           ___________________________________________________________</t>
  </si>
  <si>
    <t>LIC. CLAUDIA SILVA CAMPOS</t>
  </si>
  <si>
    <t>C.P. CLAUDIA SALINAS CERVANTES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</si>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</sst>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9" fontId="3" fillId="0" borderId="0" xfId="12" applyNumberFormat="1" applyFont="1"/>
    <xf numFmtId="0" fontId="1" fillId="0" borderId="0" xfId="10" applyFont="1"/>
    <xf numFmtId="0" fontId="22" fillId="0" borderId="0" xfId="0" applyFont="1"/>
    <xf numFmtId="0" fontId="2" fillId="9" borderId="14" xfId="8" applyFont="1" applyFill="1" applyBorder="1" applyAlignment="1">
      <alignment horizontal="centerContinuous" vertical="center"/>
    </xf>
    <xf numFmtId="0" fontId="2" fillId="9" borderId="11" xfId="8" applyFont="1" applyFill="1" applyBorder="1" applyAlignment="1">
      <alignment horizontal="centerContinuous" vertical="center"/>
    </xf>
    <xf numFmtId="0" fontId="2" fillId="9" borderId="11" xfId="8" applyFont="1" applyFill="1" applyBorder="1" applyAlignment="1">
      <alignment horizontal="right" vertical="center"/>
    </xf>
    <xf numFmtId="0" fontId="2" fillId="9" borderId="16" xfId="8" applyFont="1" applyFill="1" applyBorder="1" applyAlignment="1">
      <alignment horizontal="left" vertical="center"/>
    </xf>
    <xf numFmtId="0" fontId="2" fillId="9" borderId="10" xfId="8" applyFont="1" applyFill="1" applyBorder="1" applyAlignment="1">
      <alignment horizontal="centerContinuous" vertical="center"/>
    </xf>
    <xf numFmtId="0" fontId="2" fillId="9" borderId="0" xfId="8" applyFont="1" applyFill="1" applyAlignment="1">
      <alignment horizontal="centerContinuous" vertical="center"/>
    </xf>
    <xf numFmtId="0" fontId="2" fillId="9" borderId="0" xfId="8" applyFont="1" applyFill="1" applyAlignment="1">
      <alignment horizontal="right" vertical="center"/>
    </xf>
    <xf numFmtId="0" fontId="2" fillId="9" borderId="17" xfId="8" applyFont="1" applyFill="1" applyBorder="1" applyAlignment="1">
      <alignment vertical="center"/>
    </xf>
    <xf numFmtId="0" fontId="2" fillId="9" borderId="17" xfId="8" applyFont="1" applyFill="1" applyBorder="1" applyAlignment="1">
      <alignment horizontal="left" vertical="center"/>
    </xf>
    <xf numFmtId="0" fontId="2" fillId="9" borderId="13" xfId="8" applyFont="1" applyFill="1" applyBorder="1" applyAlignment="1">
      <alignment horizontal="centerContinuous" vertical="center"/>
    </xf>
    <xf numFmtId="0" fontId="2" fillId="9" borderId="15" xfId="8" applyFont="1" applyFill="1" applyBorder="1" applyAlignment="1">
      <alignment horizontal="centerContinuous" vertical="center"/>
    </xf>
    <xf numFmtId="0" fontId="2" fillId="9" borderId="18" xfId="8" applyFont="1" applyFill="1" applyBorder="1" applyAlignment="1">
      <alignment horizontal="centerContinuous" vertical="center"/>
    </xf>
    <xf numFmtId="0" fontId="12" fillId="10" borderId="2" xfId="13" applyFont="1" applyFill="1" applyBorder="1" applyAlignment="1">
      <alignment vertical="center"/>
    </xf>
    <xf numFmtId="4" fontId="12" fillId="1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10" borderId="14" xfId="13" applyFont="1" applyFill="1" applyBorder="1" applyAlignment="1">
      <alignment horizontal="center" vertical="center"/>
    </xf>
    <xf numFmtId="0" fontId="11" fillId="10" borderId="11" xfId="13" applyFont="1" applyFill="1" applyBorder="1" applyAlignment="1">
      <alignment horizontal="center" vertical="center"/>
    </xf>
    <xf numFmtId="0" fontId="11" fillId="10" borderId="16" xfId="13" applyFont="1" applyFill="1" applyBorder="1" applyAlignment="1">
      <alignment horizontal="center" vertical="center"/>
    </xf>
    <xf numFmtId="0" fontId="11" fillId="10" borderId="10" xfId="13" applyFont="1" applyFill="1" applyBorder="1" applyAlignment="1">
      <alignment horizontal="center" vertical="center"/>
    </xf>
    <xf numFmtId="0" fontId="11" fillId="10" borderId="0" xfId="13" applyFont="1" applyFill="1" applyAlignment="1">
      <alignment horizontal="center" vertical="center"/>
    </xf>
    <xf numFmtId="0" fontId="11" fillId="10" borderId="17" xfId="13" applyFont="1" applyFill="1" applyBorder="1" applyAlignment="1">
      <alignment horizontal="center" vertical="center"/>
    </xf>
    <xf numFmtId="0" fontId="11" fillId="10" borderId="13" xfId="13" applyFont="1" applyFill="1" applyBorder="1" applyAlignment="1">
      <alignment horizontal="center" vertical="center"/>
    </xf>
    <xf numFmtId="0" fontId="11" fillId="10" borderId="15" xfId="13" applyFont="1" applyFill="1" applyBorder="1" applyAlignment="1">
      <alignment horizontal="center" vertical="center"/>
    </xf>
    <xf numFmtId="0" fontId="11" fillId="10" borderId="18" xfId="13" applyFont="1" applyFill="1" applyBorder="1" applyAlignment="1">
      <alignment horizontal="center" vertical="center"/>
    </xf>
    <xf numFmtId="0" fontId="12" fillId="0" borderId="0" xfId="9" applyFont="1" applyAlignment="1">
      <alignment horizontal="center"/>
    </xf>
    <xf numFmtId="0" fontId="11" fillId="0" borderId="0" xfId="10" applyFont="1" applyAlignment="1">
      <alignment horizontal="center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10" borderId="14" xfId="13" applyFont="1" applyFill="1" applyBorder="1" applyAlignment="1" applyProtection="1">
      <alignment horizontal="center" vertical="center" wrapText="1"/>
      <protection locked="0"/>
    </xf>
    <xf numFmtId="0" fontId="2" fillId="10" borderId="11" xfId="13" applyFont="1" applyFill="1" applyBorder="1" applyAlignment="1" applyProtection="1">
      <alignment horizontal="center" vertical="center" wrapText="1"/>
      <protection locked="0"/>
    </xf>
    <xf numFmtId="0" fontId="2" fillId="10" borderId="16" xfId="13" applyFont="1" applyFill="1" applyBorder="1" applyAlignment="1" applyProtection="1">
      <alignment horizontal="center" vertical="center" wrapText="1"/>
      <protection locked="0"/>
    </xf>
    <xf numFmtId="0" fontId="2" fillId="10" borderId="10" xfId="13" applyFont="1" applyFill="1" applyBorder="1" applyAlignment="1" applyProtection="1">
      <alignment horizontal="center" vertical="center" wrapText="1"/>
      <protection locked="0"/>
    </xf>
    <xf numFmtId="0" fontId="2" fillId="10" borderId="0" xfId="13" applyFont="1" applyFill="1" applyAlignment="1" applyProtection="1">
      <alignment horizontal="center" vertical="center" wrapText="1"/>
      <protection locked="0"/>
    </xf>
    <xf numFmtId="0" fontId="2" fillId="10" borderId="17" xfId="13" applyFont="1" applyFill="1" applyBorder="1" applyAlignment="1" applyProtection="1">
      <alignment horizontal="center" vertical="center" wrapText="1"/>
      <protection locked="0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52</xdr:row>
      <xdr:rowOff>95250</xdr:rowOff>
    </xdr:from>
    <xdr:to>
      <xdr:col>2</xdr:col>
      <xdr:colOff>3429000</xdr:colOff>
      <xdr:row>52</xdr:row>
      <xdr:rowOff>95250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5BD3B73-CB4A-4DA8-83BD-CB8F99510281}"/>
            </a:ext>
          </a:extLst>
        </xdr:cNvPr>
        <xdr:cNvCxnSpPr/>
      </xdr:nvCxnSpPr>
      <xdr:spPr>
        <a:xfrm>
          <a:off x="6705600" y="812482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52</xdr:row>
      <xdr:rowOff>95250</xdr:rowOff>
    </xdr:from>
    <xdr:to>
      <xdr:col>7</xdr:col>
      <xdr:colOff>685800</xdr:colOff>
      <xdr:row>52</xdr:row>
      <xdr:rowOff>95250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2D0AC8D-E598-4507-B7E6-1F0B359050F4}"/>
            </a:ext>
          </a:extLst>
        </xdr:cNvPr>
        <xdr:cNvCxnSpPr/>
      </xdr:nvCxnSpPr>
      <xdr:spPr>
        <a:xfrm>
          <a:off x="9039225" y="8124825"/>
          <a:ext cx="2543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59"/>
  <sheetViews>
    <sheetView showGridLines="0" zoomScale="90" zoomScaleNormal="90" zoomScaleSheetLayoutView="100" workbookViewId="0">
      <pane ySplit="5" topLeftCell="A6" activePane="bottomLeft" state="frozen"/>
      <selection activeCell="A14" sqref="A14:B14"/>
      <selection pane="bottomLeft" activeCell="K22" sqref="K2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52"/>
      <c r="C2" s="153" t="s">
        <v>2</v>
      </c>
      <c r="D2" s="154" t="s">
        <v>642</v>
      </c>
    </row>
    <row r="3" spans="1:4" x14ac:dyDescent="0.2">
      <c r="A3" s="151" t="s">
        <v>646</v>
      </c>
      <c r="B3" s="152"/>
      <c r="C3" s="153" t="s">
        <v>3</v>
      </c>
      <c r="D3" s="155">
        <v>1</v>
      </c>
    </row>
    <row r="4" spans="1:4" x14ac:dyDescent="0.2">
      <c r="A4" s="156" t="s">
        <v>4</v>
      </c>
      <c r="B4" s="157"/>
      <c r="C4" s="157"/>
      <c r="D4" s="158"/>
    </row>
    <row r="5" spans="1:4" ht="15" customHeight="1" x14ac:dyDescent="0.2">
      <c r="A5" s="142" t="s">
        <v>5</v>
      </c>
      <c r="B5" s="143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61" t="s">
        <v>63</v>
      </c>
      <c r="B43" s="161"/>
      <c r="C43" s="137"/>
      <c r="D43" s="137"/>
    </row>
    <row r="57" spans="1:2" ht="15" x14ac:dyDescent="0.25">
      <c r="A57" s="146" t="s">
        <v>647</v>
      </c>
      <c r="B57" s="55"/>
    </row>
    <row r="58" spans="1:2" ht="15" x14ac:dyDescent="0.25">
      <c r="A58" s="146" t="s">
        <v>648</v>
      </c>
      <c r="B58" s="55"/>
    </row>
    <row r="59" spans="1:2" ht="15" x14ac:dyDescent="0.25">
      <c r="A59" s="146" t="s">
        <v>649</v>
      </c>
      <c r="B59" s="55"/>
    </row>
  </sheetData>
  <sheetProtection formatCells="0" formatColumns="0" formatRows="0" autoFilter="0" pivotTables="0"/>
  <mergeCells count="1">
    <mergeCell ref="A43:B43"/>
  </mergeCells>
  <dataValidations disablePrompts="1"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79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43"/>
  <sheetViews>
    <sheetView showGridLines="0" topLeftCell="A26" workbookViewId="0">
      <selection activeCell="C54" sqref="C54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MUNICIPIO DE ACAMBARO, GTO. 2023</v>
      </c>
      <c r="B1" s="167"/>
      <c r="C1" s="168"/>
    </row>
    <row r="2" spans="1:3" s="54" customFormat="1" ht="18" customHeight="1" x14ac:dyDescent="0.25">
      <c r="A2" s="169" t="s">
        <v>520</v>
      </c>
      <c r="B2" s="170"/>
      <c r="C2" s="171"/>
    </row>
    <row r="3" spans="1:3" s="54" customFormat="1" ht="18" customHeight="1" x14ac:dyDescent="0.25">
      <c r="A3" s="169" t="str">
        <f>ESF!A3</f>
        <v>CORRESPONDIENTE DEL 01 DE ENERO DEL 2023 AL 31 DE MARZO DEL 2023</v>
      </c>
      <c r="B3" s="170"/>
      <c r="C3" s="171"/>
    </row>
    <row r="4" spans="1:3" s="56" customFormat="1" x14ac:dyDescent="0.2">
      <c r="A4" s="172" t="s">
        <v>521</v>
      </c>
      <c r="B4" s="173"/>
      <c r="C4" s="174"/>
    </row>
    <row r="5" spans="1:3" x14ac:dyDescent="0.2">
      <c r="A5" s="159" t="s">
        <v>522</v>
      </c>
      <c r="B5" s="159"/>
      <c r="C5" s="160">
        <v>137497840.05000001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137497840.05000001</v>
      </c>
    </row>
    <row r="22" spans="1:3" x14ac:dyDescent="0.2">
      <c r="B22" s="38" t="s">
        <v>650</v>
      </c>
    </row>
    <row r="23" spans="1:3" x14ac:dyDescent="0.2">
      <c r="B23" s="55" t="s">
        <v>651</v>
      </c>
    </row>
    <row r="41" spans="2:2" ht="15" x14ac:dyDescent="0.25">
      <c r="B41" s="146" t="s">
        <v>647</v>
      </c>
    </row>
    <row r="42" spans="2:2" ht="15" x14ac:dyDescent="0.25">
      <c r="B42" s="146" t="s">
        <v>648</v>
      </c>
    </row>
    <row r="43" spans="2:2" ht="15" x14ac:dyDescent="0.25">
      <c r="B43" s="146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59"/>
  <sheetViews>
    <sheetView showGridLines="0" tabSelected="1" topLeftCell="A32" workbookViewId="0">
      <selection activeCell="H48" sqref="H48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5" s="57" customFormat="1" ht="18.95" customHeight="1" x14ac:dyDescent="0.25">
      <c r="A1" s="180" t="str">
        <f>ESF!A1</f>
        <v>MUNICIPIO DE ACAMBARO, GTO. 2023</v>
      </c>
      <c r="B1" s="181"/>
      <c r="C1" s="182"/>
    </row>
    <row r="2" spans="1:5" s="57" customFormat="1" ht="18.95" customHeight="1" x14ac:dyDescent="0.25">
      <c r="A2" s="183" t="s">
        <v>536</v>
      </c>
      <c r="B2" s="184"/>
      <c r="C2" s="185"/>
    </row>
    <row r="3" spans="1:5" s="57" customFormat="1" ht="18.95" customHeight="1" x14ac:dyDescent="0.25">
      <c r="A3" s="183" t="str">
        <f>ESF!A3</f>
        <v>CORRESPONDIENTE DEL 01 DE ENERO DEL 2023 AL 31 DE MARZO DEL 2023</v>
      </c>
      <c r="B3" s="184"/>
      <c r="C3" s="185"/>
    </row>
    <row r="4" spans="1:5" ht="15" x14ac:dyDescent="0.25">
      <c r="A4" s="172" t="s">
        <v>521</v>
      </c>
      <c r="B4" s="173"/>
      <c r="C4" s="174"/>
      <c r="E4"/>
    </row>
    <row r="5" spans="1:5" ht="15" x14ac:dyDescent="0.25">
      <c r="A5" s="100" t="s">
        <v>537</v>
      </c>
      <c r="B5" s="70"/>
      <c r="C5" s="93">
        <v>127770836.61</v>
      </c>
      <c r="E5"/>
    </row>
    <row r="6" spans="1:5" ht="15" x14ac:dyDescent="0.25">
      <c r="A6" s="94"/>
      <c r="B6" s="73"/>
      <c r="C6" s="95"/>
      <c r="E6"/>
    </row>
    <row r="7" spans="1:5" ht="15" x14ac:dyDescent="0.25">
      <c r="A7" s="83" t="s">
        <v>538</v>
      </c>
      <c r="B7" s="96"/>
      <c r="C7" s="75">
        <f>SUM(C8:C28)</f>
        <v>147658.19</v>
      </c>
      <c r="E7"/>
    </row>
    <row r="8" spans="1:5" ht="15" x14ac:dyDescent="0.25">
      <c r="A8" s="101">
        <v>2.1</v>
      </c>
      <c r="B8" s="102" t="s">
        <v>343</v>
      </c>
      <c r="C8" s="103">
        <v>0</v>
      </c>
      <c r="E8"/>
    </row>
    <row r="9" spans="1:5" ht="15" x14ac:dyDescent="0.25">
      <c r="A9" s="101">
        <v>2.2000000000000002</v>
      </c>
      <c r="B9" s="102" t="s">
        <v>340</v>
      </c>
      <c r="C9" s="103">
        <v>0</v>
      </c>
      <c r="E9"/>
    </row>
    <row r="10" spans="1:5" x14ac:dyDescent="0.2">
      <c r="A10" s="110">
        <v>2.2999999999999998</v>
      </c>
      <c r="B10" s="92" t="s">
        <v>129</v>
      </c>
      <c r="C10" s="103">
        <v>0</v>
      </c>
      <c r="E10" s="145"/>
    </row>
    <row r="11" spans="1:5" x14ac:dyDescent="0.2">
      <c r="A11" s="110">
        <v>2.4</v>
      </c>
      <c r="B11" s="92" t="s">
        <v>130</v>
      </c>
      <c r="C11" s="103">
        <v>0</v>
      </c>
      <c r="E11" s="145"/>
    </row>
    <row r="12" spans="1:5" x14ac:dyDescent="0.2">
      <c r="A12" s="110">
        <v>2.5</v>
      </c>
      <c r="B12" s="92" t="s">
        <v>131</v>
      </c>
      <c r="C12" s="103">
        <v>0</v>
      </c>
      <c r="E12" s="145"/>
    </row>
    <row r="13" spans="1:5" x14ac:dyDescent="0.2">
      <c r="A13" s="110">
        <v>2.6</v>
      </c>
      <c r="B13" s="92" t="s">
        <v>132</v>
      </c>
      <c r="C13" s="103">
        <v>0</v>
      </c>
      <c r="E13" s="145"/>
    </row>
    <row r="14" spans="1:5" x14ac:dyDescent="0.2">
      <c r="A14" s="110">
        <v>2.7</v>
      </c>
      <c r="B14" s="92" t="s">
        <v>133</v>
      </c>
      <c r="C14" s="103">
        <v>0</v>
      </c>
      <c r="E14" s="145"/>
    </row>
    <row r="15" spans="1:5" x14ac:dyDescent="0.2">
      <c r="A15" s="110">
        <v>2.8</v>
      </c>
      <c r="B15" s="92" t="s">
        <v>134</v>
      </c>
      <c r="C15" s="103">
        <v>0</v>
      </c>
      <c r="E15" s="145"/>
    </row>
    <row r="16" spans="1:5" x14ac:dyDescent="0.2">
      <c r="A16" s="110">
        <v>2.9</v>
      </c>
      <c r="B16" s="92" t="s">
        <v>136</v>
      </c>
      <c r="C16" s="103">
        <v>0</v>
      </c>
      <c r="E16" s="145"/>
    </row>
    <row r="17" spans="1:5" x14ac:dyDescent="0.2">
      <c r="A17" s="110" t="s">
        <v>539</v>
      </c>
      <c r="B17" s="92" t="s">
        <v>540</v>
      </c>
      <c r="C17" s="103">
        <v>147658.19</v>
      </c>
      <c r="E17" s="145"/>
    </row>
    <row r="18" spans="1:5" x14ac:dyDescent="0.2">
      <c r="A18" s="110" t="s">
        <v>541</v>
      </c>
      <c r="B18" s="92" t="s">
        <v>140</v>
      </c>
      <c r="C18" s="103">
        <v>0</v>
      </c>
      <c r="E18" s="145"/>
    </row>
    <row r="19" spans="1:5" x14ac:dyDescent="0.2">
      <c r="A19" s="110" t="s">
        <v>542</v>
      </c>
      <c r="B19" s="92" t="s">
        <v>543</v>
      </c>
      <c r="C19" s="103">
        <v>0</v>
      </c>
    </row>
    <row r="20" spans="1:5" x14ac:dyDescent="0.2">
      <c r="A20" s="110" t="s">
        <v>544</v>
      </c>
      <c r="B20" s="92" t="s">
        <v>545</v>
      </c>
      <c r="C20" s="103">
        <v>0</v>
      </c>
      <c r="E20" s="145"/>
    </row>
    <row r="21" spans="1:5" x14ac:dyDescent="0.2">
      <c r="A21" s="110" t="s">
        <v>546</v>
      </c>
      <c r="B21" s="92" t="s">
        <v>547</v>
      </c>
      <c r="C21" s="103">
        <v>0</v>
      </c>
      <c r="E21" s="145"/>
    </row>
    <row r="22" spans="1:5" x14ac:dyDescent="0.2">
      <c r="A22" s="110" t="s">
        <v>548</v>
      </c>
      <c r="B22" s="92" t="s">
        <v>549</v>
      </c>
      <c r="C22" s="103">
        <v>0</v>
      </c>
      <c r="E22" s="145"/>
    </row>
    <row r="23" spans="1:5" x14ac:dyDescent="0.2">
      <c r="A23" s="110" t="s">
        <v>550</v>
      </c>
      <c r="B23" s="92" t="s">
        <v>551</v>
      </c>
      <c r="C23" s="103">
        <v>0</v>
      </c>
    </row>
    <row r="24" spans="1:5" x14ac:dyDescent="0.2">
      <c r="A24" s="110" t="s">
        <v>552</v>
      </c>
      <c r="B24" s="92" t="s">
        <v>553</v>
      </c>
      <c r="C24" s="103">
        <v>0</v>
      </c>
      <c r="E24" s="145"/>
    </row>
    <row r="25" spans="1:5" x14ac:dyDescent="0.2">
      <c r="A25" s="110" t="s">
        <v>554</v>
      </c>
      <c r="B25" s="92" t="s">
        <v>555</v>
      </c>
      <c r="C25" s="103">
        <v>0</v>
      </c>
      <c r="E25" s="145"/>
    </row>
    <row r="26" spans="1:5" x14ac:dyDescent="0.2">
      <c r="A26" s="110" t="s">
        <v>556</v>
      </c>
      <c r="B26" s="92" t="s">
        <v>557</v>
      </c>
      <c r="C26" s="103">
        <v>0</v>
      </c>
      <c r="E26" s="145"/>
    </row>
    <row r="27" spans="1:5" x14ac:dyDescent="0.2">
      <c r="A27" s="110" t="s">
        <v>558</v>
      </c>
      <c r="B27" s="92" t="s">
        <v>559</v>
      </c>
      <c r="C27" s="103">
        <v>0</v>
      </c>
      <c r="E27" s="145"/>
    </row>
    <row r="28" spans="1:5" x14ac:dyDescent="0.2">
      <c r="A28" s="110" t="s">
        <v>560</v>
      </c>
      <c r="B28" s="102" t="s">
        <v>561</v>
      </c>
      <c r="C28" s="103">
        <v>0</v>
      </c>
      <c r="E28" s="145"/>
    </row>
    <row r="29" spans="1:5" ht="15" x14ac:dyDescent="0.25">
      <c r="A29" s="111"/>
      <c r="B29" s="104"/>
      <c r="C29" s="105"/>
      <c r="E29"/>
    </row>
    <row r="30" spans="1:5" ht="15" x14ac:dyDescent="0.25">
      <c r="A30" s="106" t="s">
        <v>562</v>
      </c>
      <c r="B30" s="107"/>
      <c r="C30" s="108">
        <f>SUM(C31:C35)</f>
        <v>28421165.039999999</v>
      </c>
      <c r="E30"/>
    </row>
    <row r="31" spans="1:5" x14ac:dyDescent="0.2">
      <c r="A31" s="110" t="s">
        <v>563</v>
      </c>
      <c r="B31" s="92" t="s">
        <v>413</v>
      </c>
      <c r="C31" s="103">
        <v>0</v>
      </c>
      <c r="E31" s="145"/>
    </row>
    <row r="32" spans="1:5" x14ac:dyDescent="0.2">
      <c r="A32" s="110" t="s">
        <v>564</v>
      </c>
      <c r="B32" s="92" t="s">
        <v>422</v>
      </c>
      <c r="C32" s="103">
        <v>0</v>
      </c>
      <c r="E32" s="145"/>
    </row>
    <row r="33" spans="1:5" x14ac:dyDescent="0.2">
      <c r="A33" s="110" t="s">
        <v>565</v>
      </c>
      <c r="B33" s="92" t="s">
        <v>425</v>
      </c>
      <c r="C33" s="103">
        <v>0</v>
      </c>
      <c r="E33" s="145"/>
    </row>
    <row r="34" spans="1:5" x14ac:dyDescent="0.2">
      <c r="A34" s="110" t="s">
        <v>566</v>
      </c>
      <c r="B34" s="92" t="s">
        <v>431</v>
      </c>
      <c r="C34" s="103">
        <v>0</v>
      </c>
      <c r="E34" s="145"/>
    </row>
    <row r="35" spans="1:5" x14ac:dyDescent="0.2">
      <c r="A35" s="110" t="s">
        <v>567</v>
      </c>
      <c r="B35" s="102" t="s">
        <v>568</v>
      </c>
      <c r="C35" s="109">
        <v>28421165.039999999</v>
      </c>
      <c r="E35" s="145"/>
    </row>
    <row r="36" spans="1:5" x14ac:dyDescent="0.2">
      <c r="A36" s="94"/>
      <c r="B36" s="97"/>
      <c r="C36" s="98"/>
    </row>
    <row r="37" spans="1:5" x14ac:dyDescent="0.2">
      <c r="A37" s="99" t="s">
        <v>644</v>
      </c>
      <c r="B37" s="70"/>
      <c r="C37" s="71">
        <f>C5-C7+C30</f>
        <v>156044343.46000001</v>
      </c>
    </row>
    <row r="39" spans="1:5" x14ac:dyDescent="0.2">
      <c r="B39" s="38"/>
    </row>
    <row r="45" spans="1:5" x14ac:dyDescent="0.2">
      <c r="B45" s="38" t="s">
        <v>650</v>
      </c>
    </row>
    <row r="46" spans="1:5" x14ac:dyDescent="0.2">
      <c r="B46" s="55" t="s">
        <v>651</v>
      </c>
    </row>
    <row r="57" spans="2:2" ht="15" x14ac:dyDescent="0.25">
      <c r="B57" s="146" t="s">
        <v>647</v>
      </c>
    </row>
    <row r="58" spans="2:2" ht="15" x14ac:dyDescent="0.25">
      <c r="B58" s="146" t="s">
        <v>648</v>
      </c>
    </row>
    <row r="59" spans="2:2" ht="15" x14ac:dyDescent="0.25">
      <c r="B59" s="146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5"/>
  <sheetViews>
    <sheetView topLeftCell="A21" workbookViewId="0">
      <selection activeCell="E61" sqref="E6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MUNICIPIO DE ACAMBARO, GTO. 2023</v>
      </c>
      <c r="B1" s="177"/>
      <c r="C1" s="177"/>
      <c r="D1" s="177"/>
      <c r="E1" s="177"/>
      <c r="F1" s="177"/>
      <c r="G1" s="45" t="s">
        <v>0</v>
      </c>
      <c r="H1" s="46">
        <f>'Notas a los Edos Financieros'!D1</f>
        <v>2023</v>
      </c>
    </row>
    <row r="2" spans="1:10" ht="18.95" customHeight="1" x14ac:dyDescent="0.2">
      <c r="A2" s="165" t="s">
        <v>569</v>
      </c>
      <c r="B2" s="177"/>
      <c r="C2" s="177"/>
      <c r="D2" s="177"/>
      <c r="E2" s="177"/>
      <c r="F2" s="177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DEL 01 DE ENERO DEL 2023 AL 31 DE MARZO DEL 2023</v>
      </c>
      <c r="B3" s="177"/>
      <c r="C3" s="177"/>
      <c r="D3" s="177"/>
      <c r="E3" s="177"/>
      <c r="F3" s="177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  <c r="C8" s="59">
        <v>0</v>
      </c>
      <c r="D8" s="59">
        <v>0</v>
      </c>
      <c r="E8" s="59">
        <v>0</v>
      </c>
      <c r="F8" s="59">
        <v>0</v>
      </c>
    </row>
    <row r="9" spans="1:10" x14ac:dyDescent="0.2">
      <c r="A9" s="47">
        <v>7110</v>
      </c>
      <c r="B9" s="47" t="s">
        <v>575</v>
      </c>
      <c r="C9" s="52">
        <v>22309</v>
      </c>
      <c r="D9" s="52">
        <v>0</v>
      </c>
      <c r="E9" s="52">
        <v>0</v>
      </c>
      <c r="F9" s="52">
        <v>22309</v>
      </c>
    </row>
    <row r="10" spans="1:10" x14ac:dyDescent="0.2">
      <c r="A10" s="47">
        <v>7120</v>
      </c>
      <c r="B10" s="47" t="s">
        <v>580</v>
      </c>
      <c r="C10" s="52">
        <v>-22309</v>
      </c>
      <c r="D10" s="52">
        <v>0</v>
      </c>
      <c r="E10" s="52">
        <v>0</v>
      </c>
      <c r="F10" s="52">
        <v>-22309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  <c r="C35" s="59">
        <v>0</v>
      </c>
      <c r="D35" s="59">
        <v>1111943442.6800001</v>
      </c>
      <c r="E35" s="59">
        <v>1111943442.6800001</v>
      </c>
      <c r="F35" s="59">
        <v>0</v>
      </c>
    </row>
    <row r="36" spans="1:6" x14ac:dyDescent="0.2">
      <c r="A36" s="47">
        <v>8110</v>
      </c>
      <c r="B36" s="47" t="s">
        <v>606</v>
      </c>
      <c r="C36" s="52">
        <v>457197667.54000002</v>
      </c>
      <c r="D36" s="52">
        <v>0</v>
      </c>
      <c r="E36" s="52">
        <v>0</v>
      </c>
      <c r="F36" s="52">
        <v>457197667.54000002</v>
      </c>
    </row>
    <row r="37" spans="1:6" x14ac:dyDescent="0.2">
      <c r="A37" s="47">
        <v>8120</v>
      </c>
      <c r="B37" s="47" t="s">
        <v>607</v>
      </c>
      <c r="C37" s="52">
        <v>457197667.54000002</v>
      </c>
      <c r="D37" s="52">
        <v>138399740.59999999</v>
      </c>
      <c r="E37" s="52">
        <v>106875193.44</v>
      </c>
      <c r="F37" s="52">
        <v>425673120.38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106875193.44</v>
      </c>
      <c r="E38" s="52">
        <v>901900.55</v>
      </c>
      <c r="F38" s="52">
        <v>105973292.89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137497748.03</v>
      </c>
      <c r="E39" s="52">
        <v>137497748.03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137497840.05000001</v>
      </c>
      <c r="F40" s="52">
        <v>137497840.05000001</v>
      </c>
    </row>
    <row r="41" spans="1:6" x14ac:dyDescent="0.2">
      <c r="A41" s="47">
        <v>8210</v>
      </c>
      <c r="B41" s="47" t="s">
        <v>611</v>
      </c>
      <c r="C41" s="52">
        <v>457197667.55000001</v>
      </c>
      <c r="D41" s="52">
        <v>0</v>
      </c>
      <c r="E41" s="52">
        <v>0</v>
      </c>
      <c r="F41" s="52">
        <v>457197667.55000001</v>
      </c>
    </row>
    <row r="42" spans="1:6" x14ac:dyDescent="0.2">
      <c r="A42" s="47">
        <v>8220</v>
      </c>
      <c r="B42" s="47" t="s">
        <v>612</v>
      </c>
      <c r="C42" s="52">
        <v>457197667.55000001</v>
      </c>
      <c r="D42" s="52">
        <v>161298627.59</v>
      </c>
      <c r="E42" s="52">
        <v>185900493.36000001</v>
      </c>
      <c r="F42" s="52">
        <v>432595801.77999997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55316711.909999996</v>
      </c>
      <c r="E43" s="52">
        <v>161290004.78999999</v>
      </c>
      <c r="F43" s="52">
        <v>-105973292.88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130583781.45</v>
      </c>
      <c r="E44" s="52">
        <v>127779459.41</v>
      </c>
      <c r="F44" s="52">
        <v>2804322.04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127770836.61</v>
      </c>
      <c r="E45" s="52">
        <v>127770836.61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127770836.61</v>
      </c>
      <c r="E46" s="52">
        <v>126429966.44</v>
      </c>
      <c r="F46" s="52">
        <v>1340870.17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126429966.44</v>
      </c>
      <c r="E47" s="52">
        <v>0</v>
      </c>
      <c r="F47" s="52">
        <v>126429966.44</v>
      </c>
    </row>
    <row r="48" spans="1:6" x14ac:dyDescent="0.2">
      <c r="A48" s="129"/>
    </row>
    <row r="49" spans="1:9" x14ac:dyDescent="0.2">
      <c r="A49" s="129"/>
      <c r="B49" s="38" t="s">
        <v>63</v>
      </c>
    </row>
    <row r="53" spans="1:9" x14ac:dyDescent="0.2">
      <c r="B53" s="47" t="s">
        <v>652</v>
      </c>
    </row>
    <row r="54" spans="1:9" x14ac:dyDescent="0.2">
      <c r="B54" s="175" t="s">
        <v>653</v>
      </c>
      <c r="C54" s="175"/>
      <c r="D54" s="175"/>
      <c r="E54" s="175" t="s">
        <v>654</v>
      </c>
      <c r="F54" s="175"/>
      <c r="G54" s="175"/>
      <c r="H54" s="175"/>
      <c r="I54" s="175"/>
    </row>
    <row r="55" spans="1:9" x14ac:dyDescent="0.2">
      <c r="B55" s="175" t="s">
        <v>655</v>
      </c>
      <c r="C55" s="175"/>
      <c r="D55" s="175"/>
      <c r="E55" s="176" t="s">
        <v>656</v>
      </c>
      <c r="F55" s="176"/>
      <c r="G55" s="176"/>
      <c r="H55" s="176"/>
      <c r="I55" s="176"/>
    </row>
  </sheetData>
  <sheetProtection formatCells="0" formatColumns="0" formatRows="0" insertColumns="0" insertRows="0" insertHyperlinks="0" deleteColumns="0" deleteRows="0" sort="0" autoFilter="0" pivotTables="0"/>
  <mergeCells count="7">
    <mergeCell ref="B55:D55"/>
    <mergeCell ref="E55:I55"/>
    <mergeCell ref="A1:F1"/>
    <mergeCell ref="A2:F2"/>
    <mergeCell ref="A3:F3"/>
    <mergeCell ref="B54:D54"/>
    <mergeCell ref="E54:I5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8" t="s">
        <v>620</v>
      </c>
      <c r="B5" s="178"/>
      <c r="C5" s="178"/>
      <c r="D5" s="178"/>
      <c r="E5" s="17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179" t="s">
        <v>623</v>
      </c>
      <c r="C10" s="179"/>
      <c r="D10" s="179"/>
      <c r="E10" s="179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179" t="s">
        <v>627</v>
      </c>
      <c r="C12" s="179"/>
      <c r="D12" s="179"/>
      <c r="E12" s="179"/>
    </row>
    <row r="13" spans="1:8" s="6" customFormat="1" ht="26.1" customHeight="1" x14ac:dyDescent="0.2">
      <c r="A13" s="117" t="s">
        <v>628</v>
      </c>
      <c r="B13" s="179" t="s">
        <v>629</v>
      </c>
      <c r="C13" s="179"/>
      <c r="D13" s="179"/>
      <c r="E13" s="17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135" sqref="A13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2" t="str">
        <f>'Notas a los Edos Financieros'!A1</f>
        <v>MUNICIPIO DE ACAMBARO, GTO. 2023</v>
      </c>
      <c r="B1" s="163"/>
      <c r="C1" s="163"/>
      <c r="D1" s="163"/>
      <c r="E1" s="163"/>
      <c r="F1" s="163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2" t="s">
        <v>64</v>
      </c>
      <c r="B2" s="163"/>
      <c r="C2" s="163"/>
      <c r="D2" s="163"/>
      <c r="E2" s="163"/>
      <c r="F2" s="163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2" t="str">
        <f>'Notas a los Edos Financieros'!A3</f>
        <v>CORRESPONDIENTE DEL 01 DE ENERO DEL 2023 AL 31 DE MARZO DEL 2023</v>
      </c>
      <c r="B3" s="163"/>
      <c r="C3" s="163"/>
      <c r="D3" s="163"/>
      <c r="E3" s="163"/>
      <c r="F3" s="163"/>
      <c r="G3" s="34" t="s">
        <v>3</v>
      </c>
      <c r="H3" s="43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62377638.5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1009.15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45654875.700000003</v>
      </c>
      <c r="D20" s="42">
        <v>45654875.700000003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5976.7</v>
      </c>
      <c r="D21" s="42">
        <v>5976.7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1247204.25</v>
      </c>
      <c r="D24" s="42">
        <v>1247204.25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19334844.870000001</v>
      </c>
      <c r="D27" s="42">
        <v>19334844.870000001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138323.25</v>
      </c>
      <c r="D28" s="42">
        <v>138323.25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451531.24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708921368.91999996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496032214.86000001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212889154.06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78270702.659999996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129</v>
      </c>
      <c r="C63" s="42">
        <v>11188126.34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2010896.38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4972916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38076631.740000002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8246177.6299999999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13775954.57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1182277.6299999999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53985.7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1128291.93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6022001.8799999999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6022001.8799999999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43614347.670000002</v>
      </c>
      <c r="D103" s="42">
        <v>43614347.670000002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2880373.17</v>
      </c>
      <c r="D105" s="42">
        <v>2880373.17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2438518.9700000002</v>
      </c>
      <c r="D106" s="42">
        <v>2438518.9700000002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2545729.86</v>
      </c>
      <c r="D107" s="42">
        <v>2545729.86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2259246.79</v>
      </c>
      <c r="D110" s="42">
        <v>2259246.79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33490478.879999999</v>
      </c>
      <c r="D112" s="42">
        <v>33490478.879999999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zoomScaleNormal="100" workbookViewId="0">
      <selection activeCell="N232" sqref="N23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4" t="str">
        <f>ESF!A1</f>
        <v>MUNICIPIO DE ACAMBARO, GTO. 2023</v>
      </c>
      <c r="B1" s="164"/>
      <c r="C1" s="164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4" t="s">
        <v>250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4" t="str">
        <f>ESF!A3</f>
        <v>CORRESPONDIENTE DEL 01 DE ENERO DEL 2023 AL 31 DE MARZO DEL 2023</v>
      </c>
      <c r="B3" s="164"/>
      <c r="C3" s="164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30890155.850000001</v>
      </c>
      <c r="D8" s="66"/>
      <c r="E8" s="64"/>
    </row>
    <row r="9" spans="1:5" x14ac:dyDescent="0.2">
      <c r="A9" s="65">
        <v>4110</v>
      </c>
      <c r="B9" s="66" t="s">
        <v>253</v>
      </c>
      <c r="C9" s="69">
        <v>22826708.690000001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22452616.699999999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374091.99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561897.52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561897.52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2813944.05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2813944.05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3125323.45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90431.57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1562190.12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924006.3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638183.81999999995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105625592.17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105625592.17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49155764.829999998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56237267.340000004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232560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982173.03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982173.03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97492040.810000002</v>
      </c>
      <c r="D98" s="144">
        <f>C98/C98</f>
        <v>1</v>
      </c>
      <c r="E98" s="66"/>
    </row>
    <row r="99" spans="1:5" x14ac:dyDescent="0.2">
      <c r="A99" s="68">
        <v>5100</v>
      </c>
      <c r="B99" s="66" t="s">
        <v>332</v>
      </c>
      <c r="C99" s="69">
        <v>59727402.780000001</v>
      </c>
      <c r="D99" s="144">
        <f>C99/$C$99</f>
        <v>1</v>
      </c>
      <c r="E99" s="66"/>
    </row>
    <row r="100" spans="1:5" x14ac:dyDescent="0.2">
      <c r="A100" s="68">
        <v>5110</v>
      </c>
      <c r="B100" s="66" t="s">
        <v>333</v>
      </c>
      <c r="C100" s="69">
        <v>29966218.309999999</v>
      </c>
      <c r="D100" s="144">
        <f t="shared" ref="D100:D163" si="0">C100/$C$99</f>
        <v>0.50171641349244012</v>
      </c>
      <c r="E100" s="66"/>
    </row>
    <row r="101" spans="1:5" x14ac:dyDescent="0.2">
      <c r="A101" s="68">
        <v>5111</v>
      </c>
      <c r="B101" s="66" t="s">
        <v>334</v>
      </c>
      <c r="C101" s="69">
        <v>17351247.710000001</v>
      </c>
      <c r="D101" s="144">
        <f t="shared" si="0"/>
        <v>0.29050731996352847</v>
      </c>
      <c r="E101" s="66"/>
    </row>
    <row r="102" spans="1:5" x14ac:dyDescent="0.2">
      <c r="A102" s="68">
        <v>5112</v>
      </c>
      <c r="B102" s="66" t="s">
        <v>335</v>
      </c>
      <c r="C102" s="69">
        <v>627011.56000000006</v>
      </c>
      <c r="D102" s="144">
        <f t="shared" si="0"/>
        <v>1.0497887582849289E-2</v>
      </c>
      <c r="E102" s="66"/>
    </row>
    <row r="103" spans="1:5" x14ac:dyDescent="0.2">
      <c r="A103" s="68">
        <v>5113</v>
      </c>
      <c r="B103" s="66" t="s">
        <v>336</v>
      </c>
      <c r="C103" s="69">
        <v>320807.31</v>
      </c>
      <c r="D103" s="144">
        <f t="shared" si="0"/>
        <v>5.3711913638981104E-3</v>
      </c>
      <c r="E103" s="66"/>
    </row>
    <row r="104" spans="1:5" x14ac:dyDescent="0.2">
      <c r="A104" s="68">
        <v>5114</v>
      </c>
      <c r="B104" s="66" t="s">
        <v>337</v>
      </c>
      <c r="C104" s="69">
        <v>8641133.1500000004</v>
      </c>
      <c r="D104" s="144">
        <f t="shared" si="0"/>
        <v>0.1446761912924418</v>
      </c>
      <c r="E104" s="66"/>
    </row>
    <row r="105" spans="1:5" x14ac:dyDescent="0.2">
      <c r="A105" s="68">
        <v>5115</v>
      </c>
      <c r="B105" s="66" t="s">
        <v>338</v>
      </c>
      <c r="C105" s="69">
        <v>2039915.58</v>
      </c>
      <c r="D105" s="144">
        <f t="shared" si="0"/>
        <v>3.4153763349024702E-2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144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69">
        <v>5642464.1500000004</v>
      </c>
      <c r="D107" s="144">
        <f t="shared" si="0"/>
        <v>9.44702747377692E-2</v>
      </c>
      <c r="E107" s="66"/>
    </row>
    <row r="108" spans="1:5" x14ac:dyDescent="0.2">
      <c r="A108" s="68">
        <v>5121</v>
      </c>
      <c r="B108" s="66" t="s">
        <v>341</v>
      </c>
      <c r="C108" s="69">
        <v>318290.98</v>
      </c>
      <c r="D108" s="144">
        <f t="shared" si="0"/>
        <v>5.3290611207789064E-3</v>
      </c>
      <c r="E108" s="66"/>
    </row>
    <row r="109" spans="1:5" x14ac:dyDescent="0.2">
      <c r="A109" s="68">
        <v>5122</v>
      </c>
      <c r="B109" s="66" t="s">
        <v>342</v>
      </c>
      <c r="C109" s="69">
        <v>57909.760000000002</v>
      </c>
      <c r="D109" s="144">
        <f t="shared" si="0"/>
        <v>9.6956769095259165E-4</v>
      </c>
      <c r="E109" s="66"/>
    </row>
    <row r="110" spans="1:5" x14ac:dyDescent="0.2">
      <c r="A110" s="68">
        <v>5123</v>
      </c>
      <c r="B110" s="66" t="s">
        <v>343</v>
      </c>
      <c r="C110" s="69">
        <v>2278199.77</v>
      </c>
      <c r="D110" s="144">
        <f t="shared" si="0"/>
        <v>3.8143292089755254E-2</v>
      </c>
      <c r="E110" s="66"/>
    </row>
    <row r="111" spans="1:5" x14ac:dyDescent="0.2">
      <c r="A111" s="68">
        <v>5124</v>
      </c>
      <c r="B111" s="66" t="s">
        <v>344</v>
      </c>
      <c r="C111" s="69">
        <v>117725.62</v>
      </c>
      <c r="D111" s="144">
        <f t="shared" si="0"/>
        <v>1.9710487066318741E-3</v>
      </c>
      <c r="E111" s="66"/>
    </row>
    <row r="112" spans="1:5" x14ac:dyDescent="0.2">
      <c r="A112" s="68">
        <v>5125</v>
      </c>
      <c r="B112" s="66" t="s">
        <v>345</v>
      </c>
      <c r="C112" s="69">
        <v>786</v>
      </c>
      <c r="D112" s="144">
        <f t="shared" si="0"/>
        <v>1.3159788696909415E-5</v>
      </c>
      <c r="E112" s="66"/>
    </row>
    <row r="113" spans="1:5" x14ac:dyDescent="0.2">
      <c r="A113" s="68">
        <v>5126</v>
      </c>
      <c r="B113" s="66" t="s">
        <v>346</v>
      </c>
      <c r="C113" s="69">
        <v>2446980.41</v>
      </c>
      <c r="D113" s="144">
        <f t="shared" si="0"/>
        <v>4.0969141400861026E-2</v>
      </c>
      <c r="E113" s="66"/>
    </row>
    <row r="114" spans="1:5" x14ac:dyDescent="0.2">
      <c r="A114" s="68">
        <v>5127</v>
      </c>
      <c r="B114" s="66" t="s">
        <v>347</v>
      </c>
      <c r="C114" s="69">
        <v>7537.1</v>
      </c>
      <c r="D114" s="144">
        <f t="shared" si="0"/>
        <v>1.2619165825378619E-4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144">
        <f t="shared" si="0"/>
        <v>0</v>
      </c>
      <c r="E115" s="66"/>
    </row>
    <row r="116" spans="1:5" x14ac:dyDescent="0.2">
      <c r="A116" s="68">
        <v>5129</v>
      </c>
      <c r="B116" s="66" t="s">
        <v>349</v>
      </c>
      <c r="C116" s="69">
        <v>415034.51</v>
      </c>
      <c r="D116" s="144">
        <f t="shared" si="0"/>
        <v>6.9488122818388521E-3</v>
      </c>
      <c r="E116" s="66"/>
    </row>
    <row r="117" spans="1:5" x14ac:dyDescent="0.2">
      <c r="A117" s="68">
        <v>5130</v>
      </c>
      <c r="B117" s="66" t="s">
        <v>350</v>
      </c>
      <c r="C117" s="69">
        <v>24118720.32</v>
      </c>
      <c r="D117" s="144">
        <f t="shared" si="0"/>
        <v>0.40381331176979063</v>
      </c>
      <c r="E117" s="66"/>
    </row>
    <row r="118" spans="1:5" x14ac:dyDescent="0.2">
      <c r="A118" s="68">
        <v>5131</v>
      </c>
      <c r="B118" s="66" t="s">
        <v>351</v>
      </c>
      <c r="C118" s="69">
        <v>21544092.219999999</v>
      </c>
      <c r="D118" s="144">
        <f t="shared" si="0"/>
        <v>0.36070699908642501</v>
      </c>
      <c r="E118" s="66"/>
    </row>
    <row r="119" spans="1:5" x14ac:dyDescent="0.2">
      <c r="A119" s="68">
        <v>5132</v>
      </c>
      <c r="B119" s="66" t="s">
        <v>352</v>
      </c>
      <c r="C119" s="69">
        <v>292876.15999999997</v>
      </c>
      <c r="D119" s="144">
        <f t="shared" si="0"/>
        <v>4.9035475572038589E-3</v>
      </c>
      <c r="E119" s="66"/>
    </row>
    <row r="120" spans="1:5" x14ac:dyDescent="0.2">
      <c r="A120" s="68">
        <v>5133</v>
      </c>
      <c r="B120" s="66" t="s">
        <v>353</v>
      </c>
      <c r="C120" s="69">
        <v>602116.6</v>
      </c>
      <c r="D120" s="144">
        <f t="shared" si="0"/>
        <v>1.0081077896821281E-2</v>
      </c>
      <c r="E120" s="66"/>
    </row>
    <row r="121" spans="1:5" x14ac:dyDescent="0.2">
      <c r="A121" s="68">
        <v>5134</v>
      </c>
      <c r="B121" s="66" t="s">
        <v>354</v>
      </c>
      <c r="C121" s="69">
        <v>12012.28</v>
      </c>
      <c r="D121" s="144">
        <f t="shared" si="0"/>
        <v>2.0111840530294027E-4</v>
      </c>
      <c r="E121" s="66"/>
    </row>
    <row r="122" spans="1:5" x14ac:dyDescent="0.2">
      <c r="A122" s="68">
        <v>5135</v>
      </c>
      <c r="B122" s="66" t="s">
        <v>355</v>
      </c>
      <c r="C122" s="69">
        <v>163455.20000000001</v>
      </c>
      <c r="D122" s="144">
        <f t="shared" si="0"/>
        <v>2.7366868872914351E-3</v>
      </c>
      <c r="E122" s="66"/>
    </row>
    <row r="123" spans="1:5" x14ac:dyDescent="0.2">
      <c r="A123" s="68">
        <v>5136</v>
      </c>
      <c r="B123" s="66" t="s">
        <v>356</v>
      </c>
      <c r="C123" s="69">
        <v>19996.080000000002</v>
      </c>
      <c r="D123" s="144">
        <f t="shared" si="0"/>
        <v>3.3478904270546622E-4</v>
      </c>
      <c r="E123" s="66"/>
    </row>
    <row r="124" spans="1:5" x14ac:dyDescent="0.2">
      <c r="A124" s="68">
        <v>5137</v>
      </c>
      <c r="B124" s="66" t="s">
        <v>357</v>
      </c>
      <c r="C124" s="69">
        <v>27641.82</v>
      </c>
      <c r="D124" s="144">
        <f t="shared" si="0"/>
        <v>4.6279963154962419E-4</v>
      </c>
      <c r="E124" s="66"/>
    </row>
    <row r="125" spans="1:5" x14ac:dyDescent="0.2">
      <c r="A125" s="68">
        <v>5138</v>
      </c>
      <c r="B125" s="66" t="s">
        <v>358</v>
      </c>
      <c r="C125" s="69">
        <v>650585.13</v>
      </c>
      <c r="D125" s="144">
        <f t="shared" si="0"/>
        <v>1.0892573587978807E-2</v>
      </c>
      <c r="E125" s="66"/>
    </row>
    <row r="126" spans="1:5" x14ac:dyDescent="0.2">
      <c r="A126" s="68">
        <v>5139</v>
      </c>
      <c r="B126" s="66" t="s">
        <v>359</v>
      </c>
      <c r="C126" s="69">
        <v>1792047.83</v>
      </c>
      <c r="D126" s="144">
        <f t="shared" si="0"/>
        <v>3.0003779615209981E-2</v>
      </c>
      <c r="E126" s="66"/>
    </row>
    <row r="127" spans="1:5" x14ac:dyDescent="0.2">
      <c r="A127" s="68">
        <v>5200</v>
      </c>
      <c r="B127" s="66" t="s">
        <v>360</v>
      </c>
      <c r="C127" s="69">
        <v>9343472.9900000002</v>
      </c>
      <c r="D127" s="144">
        <f t="shared" si="0"/>
        <v>0.15643528020824482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144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144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144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69">
        <v>3952420.05</v>
      </c>
      <c r="D131" s="144">
        <f t="shared" si="0"/>
        <v>6.6174316411486189E-2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144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144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69">
        <v>592610.26</v>
      </c>
      <c r="D134" s="144">
        <f t="shared" si="0"/>
        <v>9.9219157776342867E-3</v>
      </c>
      <c r="E134" s="66"/>
    </row>
    <row r="135" spans="1:5" x14ac:dyDescent="0.2">
      <c r="A135" s="68">
        <v>5231</v>
      </c>
      <c r="B135" s="66" t="s">
        <v>367</v>
      </c>
      <c r="C135" s="69">
        <v>592610.26</v>
      </c>
      <c r="D135" s="144">
        <f t="shared" si="0"/>
        <v>9.9219157776342867E-3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144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69">
        <v>4798442.68</v>
      </c>
      <c r="D137" s="144">
        <f t="shared" si="0"/>
        <v>8.0339048019124323E-2</v>
      </c>
      <c r="E137" s="66"/>
    </row>
    <row r="138" spans="1:5" x14ac:dyDescent="0.2">
      <c r="A138" s="68">
        <v>5241</v>
      </c>
      <c r="B138" s="66" t="s">
        <v>370</v>
      </c>
      <c r="C138" s="69">
        <v>4641692.68</v>
      </c>
      <c r="D138" s="144">
        <f t="shared" si="0"/>
        <v>7.7714624509912428E-2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144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69">
        <v>156750</v>
      </c>
      <c r="D140" s="144">
        <f t="shared" si="0"/>
        <v>2.6244235092118969E-3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144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144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144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144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144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144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144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144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144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144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144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144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144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144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144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144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144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144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144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144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144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144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144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144">
        <f t="shared" ref="D164:D216" si="1">C164/$C$99</f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144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144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144">
        <f t="shared" si="1"/>
        <v>0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144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144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144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144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144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144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144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144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144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144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144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144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144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144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144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144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144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144">
        <f t="shared" si="1"/>
        <v>0</v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144">
        <f t="shared" si="1"/>
        <v>0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144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144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144">
        <f t="shared" si="1"/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144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69">
        <v>0</v>
      </c>
      <c r="D191" s="144">
        <f t="shared" si="1"/>
        <v>0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144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144">
        <f t="shared" si="1"/>
        <v>0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144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144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144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144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144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144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144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144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144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144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144">
        <f t="shared" si="1"/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144">
        <f t="shared" si="1"/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144">
        <f t="shared" si="1"/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144">
        <f t="shared" si="1"/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144">
        <f t="shared" si="1"/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144">
        <f t="shared" si="1"/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144">
        <f t="shared" si="1"/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144">
        <f t="shared" si="1"/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144">
        <f t="shared" si="1"/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144">
        <f t="shared" si="1"/>
        <v>0</v>
      </c>
      <c r="E213" s="66"/>
    </row>
    <row r="214" spans="1:5" x14ac:dyDescent="0.2">
      <c r="A214" s="68">
        <v>5600</v>
      </c>
      <c r="B214" s="66" t="s">
        <v>440</v>
      </c>
      <c r="C214" s="69">
        <v>28421165.039999999</v>
      </c>
      <c r="D214" s="144">
        <f t="shared" si="1"/>
        <v>0.47584799802339567</v>
      </c>
      <c r="E214" s="66"/>
    </row>
    <row r="215" spans="1:5" x14ac:dyDescent="0.2">
      <c r="A215" s="68">
        <v>5610</v>
      </c>
      <c r="B215" s="66" t="s">
        <v>441</v>
      </c>
      <c r="C215" s="69">
        <v>28421165.039999999</v>
      </c>
      <c r="D215" s="144">
        <f t="shared" si="1"/>
        <v>0.47584799802339567</v>
      </c>
      <c r="E215" s="66"/>
    </row>
    <row r="216" spans="1:5" x14ac:dyDescent="0.2">
      <c r="A216" s="68">
        <v>5611</v>
      </c>
      <c r="B216" s="66" t="s">
        <v>442</v>
      </c>
      <c r="C216" s="69">
        <v>28421165.039999999</v>
      </c>
      <c r="D216" s="144">
        <f t="shared" si="1"/>
        <v>0.47584799802339567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B36" sqref="B36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5" t="str">
        <f>ESF!A1</f>
        <v>MUNICIPIO DE ACAMBARO, GTO. 2023</v>
      </c>
      <c r="B1" s="165"/>
      <c r="C1" s="165"/>
      <c r="D1" s="45" t="s">
        <v>0</v>
      </c>
      <c r="E1" s="46">
        <f>'Notas a los Edos Financieros'!D1</f>
        <v>2023</v>
      </c>
    </row>
    <row r="2" spans="1:5" ht="18.95" customHeight="1" x14ac:dyDescent="0.2">
      <c r="A2" s="165" t="s">
        <v>448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5" t="str">
        <f>ESF!A3</f>
        <v>CORRESPONDIENTE DEL 01 DE ENERO DEL 2023 AL 31 DE MARZO DEL 2023</v>
      </c>
      <c r="B3" s="165"/>
      <c r="C3" s="165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19871384.77</v>
      </c>
    </row>
    <row r="9" spans="1:5" x14ac:dyDescent="0.2">
      <c r="A9" s="51">
        <v>3120</v>
      </c>
      <c r="B9" s="47" t="s">
        <v>450</v>
      </c>
      <c r="C9" s="52">
        <v>17290648.75</v>
      </c>
    </row>
    <row r="10" spans="1:5" x14ac:dyDescent="0.2">
      <c r="A10" s="51">
        <v>3130</v>
      </c>
      <c r="B10" s="47" t="s">
        <v>451</v>
      </c>
      <c r="C10" s="52">
        <v>300428952.11000001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40005880.240000002</v>
      </c>
    </row>
    <row r="15" spans="1:5" x14ac:dyDescent="0.2">
      <c r="A15" s="51">
        <v>3220</v>
      </c>
      <c r="B15" s="47" t="s">
        <v>455</v>
      </c>
      <c r="C15" s="52">
        <v>499031687.94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3"/>
  <sheetViews>
    <sheetView workbookViewId="0">
      <selection activeCell="C140" sqref="C14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5" t="str">
        <f>ESF!A1</f>
        <v>MUNICIPIO DE ACAMBARO, GTO. 2023</v>
      </c>
      <c r="B1" s="165"/>
      <c r="C1" s="165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5" t="s">
        <v>471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5" t="str">
        <f>ESF!A3</f>
        <v>CORRESPONDIENTE DEL 01 DE ENERO DEL 2023 AL 31 DE MARZO DEL 2023</v>
      </c>
      <c r="B3" s="165"/>
      <c r="C3" s="165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52">
        <v>23500</v>
      </c>
      <c r="D8" s="52">
        <v>25000</v>
      </c>
    </row>
    <row r="9" spans="1:5" x14ac:dyDescent="0.2">
      <c r="A9" s="51">
        <v>1112</v>
      </c>
      <c r="B9" s="47" t="s">
        <v>475</v>
      </c>
      <c r="C9" s="52">
        <v>88795933.049999997</v>
      </c>
      <c r="D9" s="52">
        <v>72500246.150000006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479</v>
      </c>
      <c r="C15" s="119">
        <f>SUM(C8:C14)</f>
        <v>88819433.049999997</v>
      </c>
      <c r="D15" s="119">
        <f>SUM(D8:D14)</f>
        <v>72525246.150000006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19">
        <f>SUM(C21:C27)</f>
        <v>708921368.92000008</v>
      </c>
      <c r="D20" s="119">
        <f>SUM(D21:D27)</f>
        <v>46372441.990000002</v>
      </c>
    </row>
    <row r="21" spans="1:4" x14ac:dyDescent="0.2">
      <c r="A21" s="51">
        <v>1231</v>
      </c>
      <c r="B21" s="47" t="s">
        <v>121</v>
      </c>
      <c r="C21" s="52">
        <v>496032214.86000001</v>
      </c>
      <c r="D21" s="52">
        <v>18022588.920000002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212889154.06</v>
      </c>
      <c r="D24" s="52">
        <v>28349853.07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19">
        <f>SUM(C29:C36)</f>
        <v>78270702.659999996</v>
      </c>
      <c r="D28" s="119">
        <f>SUM(D29:D36)</f>
        <v>1608703.2</v>
      </c>
    </row>
    <row r="29" spans="1:4" x14ac:dyDescent="0.2">
      <c r="A29" s="51">
        <v>1241</v>
      </c>
      <c r="B29" s="47" t="s">
        <v>129</v>
      </c>
      <c r="C29" s="52">
        <v>11188126.34</v>
      </c>
      <c r="D29" s="52">
        <v>386931.20000000001</v>
      </c>
    </row>
    <row r="30" spans="1:4" x14ac:dyDescent="0.2">
      <c r="A30" s="51">
        <v>1242</v>
      </c>
      <c r="B30" s="47" t="s">
        <v>130</v>
      </c>
      <c r="C30" s="52">
        <v>2010896.38</v>
      </c>
      <c r="D30" s="52">
        <v>-8000</v>
      </c>
    </row>
    <row r="31" spans="1:4" x14ac:dyDescent="0.2">
      <c r="A31" s="51">
        <v>1243</v>
      </c>
      <c r="B31" s="47" t="s">
        <v>131</v>
      </c>
      <c r="C31" s="52">
        <v>4972916</v>
      </c>
      <c r="D31" s="52">
        <v>-44428</v>
      </c>
    </row>
    <row r="32" spans="1:4" x14ac:dyDescent="0.2">
      <c r="A32" s="51">
        <v>1244</v>
      </c>
      <c r="B32" s="47" t="s">
        <v>132</v>
      </c>
      <c r="C32" s="52">
        <v>38076631.740000002</v>
      </c>
      <c r="D32" s="52">
        <v>1274200</v>
      </c>
    </row>
    <row r="33" spans="1:6" x14ac:dyDescent="0.2">
      <c r="A33" s="51">
        <v>1245</v>
      </c>
      <c r="B33" s="47" t="s">
        <v>133</v>
      </c>
      <c r="C33" s="52">
        <v>8246177.6299999999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13775954.57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9">
        <f>SUM(C38:C42)</f>
        <v>1182277.6299999999</v>
      </c>
      <c r="D37" s="119">
        <f>SUM(D38:D42)</f>
        <v>0</v>
      </c>
    </row>
    <row r="38" spans="1:6" x14ac:dyDescent="0.2">
      <c r="A38" s="51">
        <v>1251</v>
      </c>
      <c r="B38" s="47" t="s">
        <v>141</v>
      </c>
      <c r="C38" s="52">
        <v>53985.7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1128291.93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f>C20+C28+C37</f>
        <v>788374349.21000004</v>
      </c>
      <c r="D43" s="119">
        <f>D20+D28+D37</f>
        <v>47981145.190000005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19">
        <v>40005880.240000002</v>
      </c>
      <c r="D47" s="119">
        <v>78005757.530000001</v>
      </c>
      <c r="E47" s="138"/>
      <c r="F47"/>
    </row>
    <row r="48" spans="1:6" ht="9.9499999999999993" customHeight="1" x14ac:dyDescent="0.25">
      <c r="A48" s="51"/>
      <c r="B48" s="131" t="s">
        <v>486</v>
      </c>
      <c r="C48" s="119">
        <f>C49+C61+C89+C92</f>
        <v>28421165.039999999</v>
      </c>
      <c r="D48" s="119">
        <f>D49+D61+D89+D92</f>
        <v>51111378.140000001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19">
        <f>C50+C52+C54+C56+C58</f>
        <v>0</v>
      </c>
      <c r="D49" s="119">
        <f>D50+D52+D54+D56+D58</f>
        <v>451150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f>C51</f>
        <v>0</v>
      </c>
      <c r="D50" s="52">
        <f>D51</f>
        <v>451150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451150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f>C59+C60</f>
        <v>0</v>
      </c>
      <c r="D58" s="52">
        <f>D59+D60</f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19">
        <f>C62+C71+C74+C80</f>
        <v>0</v>
      </c>
      <c r="D61" s="119">
        <f>D62+D71+D74+D80</f>
        <v>11825129.67</v>
      </c>
      <c r="F61"/>
    </row>
    <row r="62" spans="1:6" ht="9.9499999999999993" customHeight="1" x14ac:dyDescent="0.25">
      <c r="A62" s="58">
        <v>5510</v>
      </c>
      <c r="B62" s="59" t="s">
        <v>413</v>
      </c>
      <c r="C62" s="119">
        <f>SUM(C63:C70)</f>
        <v>0</v>
      </c>
      <c r="D62" s="119">
        <f>SUM(D63:D70)</f>
        <v>11825129.67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4780096.26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52">
        <v>7045033.4100000001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9">
        <f>C72+C73</f>
        <v>0</v>
      </c>
      <c r="D71" s="119">
        <f>D72+D73</f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9">
        <f>SUM(C75:C79)</f>
        <v>0</v>
      </c>
      <c r="D74" s="119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9">
        <f>SUM(C81:C88)</f>
        <v>0</v>
      </c>
      <c r="D80" s="119">
        <f>SUM(D81:D88)</f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19">
        <f>C90</f>
        <v>28421165.039999999</v>
      </c>
      <c r="D89" s="119">
        <f>D90</f>
        <v>38835098.469999999</v>
      </c>
      <c r="F89"/>
    </row>
    <row r="90" spans="1:6" ht="9.9499999999999993" customHeight="1" x14ac:dyDescent="0.25">
      <c r="A90" s="58">
        <v>5610</v>
      </c>
      <c r="B90" s="59" t="s">
        <v>441</v>
      </c>
      <c r="C90" s="119">
        <f>C91</f>
        <v>28421165.039999999</v>
      </c>
      <c r="D90" s="119">
        <f>D91</f>
        <v>38835098.469999999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28421165.039999999</v>
      </c>
      <c r="D91" s="52">
        <v>38835098.469999999</v>
      </c>
      <c r="F91"/>
    </row>
    <row r="92" spans="1:6" ht="9.9499999999999993" customHeight="1" x14ac:dyDescent="0.25">
      <c r="A92" s="58">
        <v>2110</v>
      </c>
      <c r="B92" s="132" t="s">
        <v>493</v>
      </c>
      <c r="C92" s="119">
        <f>SUM(C93:C97)</f>
        <v>0</v>
      </c>
      <c r="D92" s="119">
        <f>SUM(D93:D97)</f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1" t="s">
        <v>499</v>
      </c>
      <c r="C98" s="119">
        <f>C99+C121</f>
        <v>982173.03</v>
      </c>
      <c r="D98" s="119">
        <f>D99+D121</f>
        <v>0</v>
      </c>
      <c r="F98"/>
    </row>
    <row r="99" spans="1:6" ht="9.9499999999999993" customHeight="1" x14ac:dyDescent="0.2">
      <c r="A99" s="58">
        <v>4300</v>
      </c>
      <c r="B99" s="140" t="s">
        <v>42</v>
      </c>
      <c r="C99" s="119">
        <f>C100+C103+C109+C111+C113+C121</f>
        <v>982173.03</v>
      </c>
      <c r="D99" s="119">
        <v>0</v>
      </c>
    </row>
    <row r="100" spans="1:6" ht="9.9499999999999993" customHeight="1" x14ac:dyDescent="0.2">
      <c r="A100" s="58">
        <v>4310</v>
      </c>
      <c r="B100" s="140" t="s">
        <v>312</v>
      </c>
      <c r="C100" s="119">
        <f>C101+C102</f>
        <v>982173.03</v>
      </c>
      <c r="D100" s="119">
        <f>D101+D102</f>
        <v>4804867.72</v>
      </c>
    </row>
    <row r="101" spans="1:6" ht="9.9499999999999993" customHeight="1" x14ac:dyDescent="0.2">
      <c r="A101" s="51">
        <v>4311</v>
      </c>
      <c r="B101" s="141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1" t="s">
        <v>314</v>
      </c>
      <c r="C102" s="52">
        <v>982173.03</v>
      </c>
      <c r="D102" s="52">
        <v>4804867.72</v>
      </c>
    </row>
    <row r="103" spans="1:6" ht="9.9499999999999993" customHeight="1" x14ac:dyDescent="0.2">
      <c r="A103" s="58">
        <v>4320</v>
      </c>
      <c r="B103" s="140" t="s">
        <v>315</v>
      </c>
      <c r="C103" s="119">
        <f>SUM(C104:C108)</f>
        <v>0</v>
      </c>
      <c r="D103" s="119">
        <f>SUM(D104:D108)</f>
        <v>0</v>
      </c>
    </row>
    <row r="104" spans="1:6" ht="9.9499999999999993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0" t="s">
        <v>321</v>
      </c>
      <c r="C109" s="119">
        <f>C110</f>
        <v>0</v>
      </c>
      <c r="D109" s="119">
        <f>D110</f>
        <v>0</v>
      </c>
    </row>
    <row r="110" spans="1:6" ht="9.9499999999999993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0" t="s">
        <v>322</v>
      </c>
      <c r="C111" s="119">
        <f>C112</f>
        <v>0</v>
      </c>
      <c r="D111" s="119">
        <f>D112</f>
        <v>0</v>
      </c>
    </row>
    <row r="112" spans="1:6" ht="9.9499999999999993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0" t="s">
        <v>323</v>
      </c>
      <c r="C113" s="119">
        <f>SUM(C114:C120)</f>
        <v>0</v>
      </c>
      <c r="D113" s="119">
        <f>SUM(D114:D120)</f>
        <v>0</v>
      </c>
    </row>
    <row r="114" spans="1:6" ht="9.9499999999999993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2" t="s">
        <v>500</v>
      </c>
      <c r="C121" s="119">
        <f>SUM(C122:C130)</f>
        <v>0</v>
      </c>
      <c r="D121" s="119">
        <f>SUM(D122:D130)</f>
        <v>0</v>
      </c>
      <c r="F121"/>
    </row>
    <row r="122" spans="1:6" customFormat="1" ht="9.9499999999999993" customHeight="1" x14ac:dyDescent="0.25">
      <c r="A122" s="51">
        <v>1124</v>
      </c>
      <c r="B122" s="130" t="s">
        <v>501</v>
      </c>
      <c r="C122" s="52">
        <v>0</v>
      </c>
      <c r="D122" s="52">
        <v>0</v>
      </c>
      <c r="E122" s="47"/>
    </row>
    <row r="123" spans="1:6" ht="9.9499999999999993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0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0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0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0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0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1"/>
      <c r="B131" s="133" t="s">
        <v>510</v>
      </c>
      <c r="C131" s="119">
        <f>C47+C48-C98</f>
        <v>67444872.25</v>
      </c>
      <c r="D131" s="119">
        <f>D47+D48-D98</f>
        <v>129117135.67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revision/>
  <cp:lastPrinted>2023-04-28T18:20:53Z</cp:lastPrinted>
  <dcterms:created xsi:type="dcterms:W3CDTF">2012-12-11T20:36:24Z</dcterms:created>
  <dcterms:modified xsi:type="dcterms:W3CDTF">2023-05-02T16:03:14Z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